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8424"/>
  </bookViews>
  <sheets>
    <sheet name="DRAFT Discussion Worksheet"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3" l="1"/>
  <c r="H58" i="3"/>
  <c r="H55" i="3"/>
  <c r="H59" i="3" l="1"/>
  <c r="H61" i="3"/>
  <c r="H60" i="3" l="1"/>
</calcChain>
</file>

<file path=xl/sharedStrings.xml><?xml version="1.0" encoding="utf-8"?>
<sst xmlns="http://schemas.openxmlformats.org/spreadsheetml/2006/main" count="160" uniqueCount="91">
  <si>
    <t>DHHS</t>
  </si>
  <si>
    <t>DES</t>
  </si>
  <si>
    <t>Emergency Property Tax 12-Month Deferral for Low-Mid-Income Homeowners and Renters</t>
  </si>
  <si>
    <t>Higher Education Recovery Fund -- USNH</t>
  </si>
  <si>
    <t>USNH</t>
  </si>
  <si>
    <t>Higher Education Recovery Fund -- Community Colleges</t>
  </si>
  <si>
    <t>CCSNH</t>
  </si>
  <si>
    <t>Sector</t>
  </si>
  <si>
    <t>State Government</t>
  </si>
  <si>
    <t>Local Government</t>
  </si>
  <si>
    <t>Enterprises -- For Profit</t>
  </si>
  <si>
    <t>Enterprises -- Non Profit</t>
  </si>
  <si>
    <t>BFA/Using Existing Member Banks</t>
  </si>
  <si>
    <t>Healthcare</t>
  </si>
  <si>
    <t>Education</t>
  </si>
  <si>
    <t>NH Food Bank</t>
  </si>
  <si>
    <t>Hospital Covid-19 Hold Harmless Support -- All Hospitals Lost Net Revenues Less Costs Less Other Funds</t>
  </si>
  <si>
    <t>Support for Childcare Re-Opening and Covid-19 Costs</t>
  </si>
  <si>
    <t>SBDC</t>
  </si>
  <si>
    <t>BFA</t>
  </si>
  <si>
    <t>Establish Covid-19 relief BFA CAP program loans to small businesses and nonprofits</t>
  </si>
  <si>
    <t>Build capacity at NHLA to meet Covid-19 surge demands</t>
  </si>
  <si>
    <t>NHCF/CDFA</t>
  </si>
  <si>
    <t>Economic support loans to nonprofits to reduce long-term debt to reduce harm from Covid-19</t>
  </si>
  <si>
    <t>Support business advisory capacity to address Covid-19 harms</t>
  </si>
  <si>
    <t>Rural Hospital and Rural Healthcare Covid-19 Strengthening Fund</t>
  </si>
  <si>
    <t>Build surge capacity for acute psychiatric and behavioral health to address Covid-19 impacts</t>
  </si>
  <si>
    <t>Reimburse State Government Non-FEMA Covid-19 Costs - COMPLETED</t>
  </si>
  <si>
    <t>Front Line Workers Hazard Pay - COMPLETED</t>
  </si>
  <si>
    <t>Build surge capacity for child protection, safety and health protections to address Covid-19 impacts</t>
  </si>
  <si>
    <t>Total CARES Act Recommendations</t>
  </si>
  <si>
    <t>Total CARES Act Funds</t>
  </si>
  <si>
    <t>Balance for Future Actions</t>
  </si>
  <si>
    <t>Establish HFA Covid Relief Residential Rent Stabilization Program</t>
  </si>
  <si>
    <t>Establish HFA Covid HomeHelpNH Program</t>
  </si>
  <si>
    <t>Build Covid-19 surge capacity for homeless shelters</t>
  </si>
  <si>
    <t>HFA/DHHS</t>
  </si>
  <si>
    <t>Reimburse Local Government Non-FEMA Covid-19 Costs - COMPLETED</t>
  </si>
  <si>
    <t>BFA/DRA/Municipalities</t>
  </si>
  <si>
    <t>COMPLETED Disbursements</t>
  </si>
  <si>
    <t>Reimburse hospitals for Covid-19 Costs - COMPLETED</t>
  </si>
  <si>
    <t>Reimburse non-hospital healthcare providers for Covid-19 costs - COMPLETED</t>
  </si>
  <si>
    <t>Proposed Disbursements</t>
  </si>
  <si>
    <t>Subtotal Identified Disbursements</t>
  </si>
  <si>
    <t>Agencies</t>
  </si>
  <si>
    <t>Municipalities</t>
  </si>
  <si>
    <t>Establish Covid-19 relief agricultural grant support program</t>
  </si>
  <si>
    <t>DOA</t>
  </si>
  <si>
    <t>Further reimbursements for Non-FEMA Covid-19 Costs</t>
  </si>
  <si>
    <t>Purposes</t>
  </si>
  <si>
    <t>Mechanism for Distribution</t>
  </si>
  <si>
    <t>Completed</t>
  </si>
  <si>
    <t>Loans/Grants with conditions to small and mid-size businesses with distinct needs caused by Covid-19 impacts</t>
  </si>
  <si>
    <t>Potential Implementing Agencies</t>
  </si>
  <si>
    <t>Indirect grants through existing agencies</t>
  </si>
  <si>
    <t>Direct grants to advisory agencies</t>
  </si>
  <si>
    <t>High</t>
  </si>
  <si>
    <t>Rebuild NH Food security/inventories reduced by Covid-19 demands</t>
  </si>
  <si>
    <t>Covid-19 relief fund for economic support grants with conditions</t>
  </si>
  <si>
    <t>Direct grant to agency</t>
  </si>
  <si>
    <t>Direct grants to agencies</t>
  </si>
  <si>
    <t>Direct grants to municipalities</t>
  </si>
  <si>
    <t>Highest</t>
  </si>
  <si>
    <t>Higher</t>
  </si>
  <si>
    <t>Housing Security</t>
  </si>
  <si>
    <t>Strengthen unemployment trust fund</t>
  </si>
  <si>
    <t>Timing/Priority
(Highest, Higher, High)</t>
  </si>
  <si>
    <t>Reimburse non-hospital healthcare providers for Covid-19 costs (e.g., physicians, behavioral heath, dentists)</t>
  </si>
  <si>
    <t xml:space="preserve">NHLA </t>
  </si>
  <si>
    <t>DRAFT DISCUSSION TEMPLATE FOR SECTORS, PRIORITIES, TIMING AND MECHANISMS FOR POSSIBLE DISTRIBUTIONS</t>
  </si>
  <si>
    <t>GOFERR STAKEHOLDER ADVISORY BOARD</t>
  </si>
  <si>
    <t>This Draft Template reflects input received and discussed by SAB members and is offered only to facilitate further discussion by SAB.  No final recommendation may be made without further discussion and action of the SAB.  Members have mentioned general sectors, possible purposes, top priorities (all members cite a need for immediate action in many sectors), and potential distributing agencies.  Amounts shown as already distributed to certain uses are from the GOFERR Legislative Advisory Board analysis and is subject to change.</t>
  </si>
  <si>
    <t>Size of Distribution
CARES Act Funds
(No Amounts Discussed Yet)</t>
  </si>
  <si>
    <t>Human Services, Including Childcare, Child and Family Safety and Protection Services</t>
  </si>
  <si>
    <t>A</t>
  </si>
  <si>
    <t>B</t>
  </si>
  <si>
    <t>C</t>
  </si>
  <si>
    <t>D</t>
  </si>
  <si>
    <t>E</t>
  </si>
  <si>
    <t>F</t>
  </si>
  <si>
    <t>G</t>
  </si>
  <si>
    <t>H</t>
  </si>
  <si>
    <t>Private Colleges and Universities</t>
  </si>
  <si>
    <t>BFA/Using RDC Networks/Other Agencies</t>
  </si>
  <si>
    <t xml:space="preserve">K-12 public school/covid-19 relief funds </t>
  </si>
  <si>
    <t>Identified private schools</t>
  </si>
  <si>
    <t>DOE</t>
  </si>
  <si>
    <t>Developmental Disabilities</t>
  </si>
  <si>
    <t>Identify Other Distribution Sources
Other than CARES Act
(Avoiding "Double Dips")</t>
  </si>
  <si>
    <t>HFA/Using existing partners</t>
  </si>
  <si>
    <t>Long-Term Care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</si>
</sst>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font>
    <font>
      <sz val="11"/>
      <color theme="1"/>
      <name val="Calibri"/>
      <family val="2"/>
    </font>
    <font>
      <b/>
      <sz val="11"/>
      <color theme="0"/>
      <name val="Calibri"/>
      <family val="2"/>
    </font>
    <font>
      <sz val="11"/>
      <color theme="0"/>
      <name val="Calibri"/>
      <family val="2"/>
    </font>
    <font>
      <i/>
      <sz val="11"/>
      <color theme="1"/>
      <name val="Calibri"/>
      <family val="2"/>
    </font>
    <font>
      <b/>
      <sz val="11"/>
      <color theme="1"/>
      <name val="Calibri"/>
      <family val="2"/>
    </font>
    <font>
      <i/>
      <sz val="11"/>
      <color theme="0"/>
      <name val="Calibri"/>
      <family val="2"/>
    </font>
    <font>
      <b/>
      <sz val="16"/>
      <color theme="1"/>
      <name val="Calibri"/>
      <family val="2"/>
    </font>
    <font>
      <sz val="12"/>
      <color theme="1"/>
      <name val="Calibri"/>
      <family val="2"/>
    </font>
    <font>
      <sz val="14"/>
      <color theme="1"/>
      <name val="Calibri"/>
      <family val="2"/>
    </font>
    <font>
      <b/>
      <sz val="12"/>
      <color theme="1"/>
      <name val="Calibri"/>
      <family val="2"/>
    </font>
    <font>
      <b/>
      <sz val="14"/>
      <color theme="1"/>
      <name val="Calibri"/>
      <family val="2"/>
    </font>
  </fonts>
  <fills count="4">
    <fill>
      <patternFill patternType="none"/>
    </fill>
    <fill>
      <patternFill patternType="gray125"/>
    </fill>
    <fill>
      <patternFill patternType="solid">
        <fgColor theme="2" tint="-0.499984740745262"/>
        <bgColor indexed="64"/>
      </patternFill>
    </fill>
    <fill>
      <patternFill patternType="solid">
        <fgColor theme="4" tint="-0.249977111117893"/>
        <bgColor indexed="64"/>
      </patternFill>
    </fill>
  </fills>
  <borders count="3">
    <border>
      <left/>
      <right/>
      <top/>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0" fillId="0" borderId="1" xfId="0" applyBorder="1"/>
    <xf numFmtId="164" fontId="0" fillId="0" borderId="0" xfId="1" applyNumberFormat="1" applyFont="1"/>
    <xf numFmtId="0" fontId="4" fillId="0" borderId="0" xfId="0" applyFont="1"/>
    <xf numFmtId="0" fontId="0" fillId="0" borderId="2" xfId="0" applyBorder="1"/>
    <xf numFmtId="164" fontId="0" fillId="0" borderId="2" xfId="1" applyNumberFormat="1" applyFont="1" applyBorder="1"/>
    <xf numFmtId="164" fontId="0" fillId="0" borderId="0" xfId="1" applyNumberFormat="1" applyFont="1" applyAlignment="1">
      <alignment vertical="top" wrapText="1"/>
    </xf>
    <xf numFmtId="0" fontId="0" fillId="0" borderId="0" xfId="0" applyAlignment="1">
      <alignment vertical="top" wrapText="1"/>
    </xf>
    <xf numFmtId="0" fontId="4" fillId="0" borderId="0" xfId="0" applyFont="1" applyAlignment="1">
      <alignment vertical="top" wrapText="1"/>
    </xf>
    <xf numFmtId="164" fontId="0" fillId="0" borderId="1" xfId="1" applyNumberFormat="1" applyFont="1" applyBorder="1"/>
    <xf numFmtId="164" fontId="4" fillId="0" borderId="0" xfId="1" applyNumberFormat="1" applyFont="1"/>
    <xf numFmtId="164" fontId="1" fillId="0" borderId="0" xfId="1" applyNumberFormat="1" applyFont="1"/>
    <xf numFmtId="0" fontId="5" fillId="0" borderId="0" xfId="0" applyFont="1" applyAlignment="1"/>
    <xf numFmtId="0" fontId="5" fillId="0" borderId="1" xfId="0" applyFont="1" applyBorder="1" applyAlignment="1"/>
    <xf numFmtId="0" fontId="5" fillId="0" borderId="0" xfId="0" applyFont="1" applyAlignment="1">
      <alignment vertical="top"/>
    </xf>
    <xf numFmtId="0" fontId="0" fillId="0" borderId="0" xfId="0" applyFont="1"/>
    <xf numFmtId="0" fontId="0" fillId="0" borderId="0" xfId="0" applyFont="1" applyAlignment="1">
      <alignment vertical="top" wrapText="1"/>
    </xf>
    <xf numFmtId="0" fontId="2" fillId="2" borderId="0" xfId="0" applyFont="1" applyFill="1" applyAlignment="1">
      <alignment vertical="top"/>
    </xf>
    <xf numFmtId="0" fontId="3" fillId="2" borderId="0" xfId="0" applyFont="1" applyFill="1" applyAlignment="1">
      <alignment vertical="top" wrapText="1"/>
    </xf>
    <xf numFmtId="164" fontId="3" fillId="2" borderId="0" xfId="1" applyNumberFormat="1" applyFont="1" applyFill="1" applyAlignment="1">
      <alignment vertical="top" wrapText="1"/>
    </xf>
    <xf numFmtId="0" fontId="2" fillId="2" borderId="0" xfId="0" applyFont="1" applyFill="1" applyAlignment="1"/>
    <xf numFmtId="0" fontId="3" fillId="2" borderId="0" xfId="0" applyFont="1" applyFill="1"/>
    <xf numFmtId="164" fontId="3" fillId="2" borderId="0" xfId="1" applyNumberFormat="1" applyFont="1" applyFill="1"/>
    <xf numFmtId="0" fontId="6" fillId="2" borderId="0" xfId="0" applyFont="1" applyFill="1"/>
    <xf numFmtId="0" fontId="5" fillId="0" borderId="0" xfId="0" applyFont="1"/>
    <xf numFmtId="164" fontId="4" fillId="0" borderId="0" xfId="1" applyNumberFormat="1" applyFont="1" applyAlignment="1">
      <alignment vertical="top" wrapText="1"/>
    </xf>
    <xf numFmtId="164" fontId="1" fillId="0" borderId="0" xfId="1" applyNumberFormat="1" applyFont="1" applyAlignment="1">
      <alignment vertical="top" wrapText="1"/>
    </xf>
    <xf numFmtId="0" fontId="5" fillId="0" borderId="0" xfId="0" applyFont="1" applyAlignment="1">
      <alignment vertical="top" wrapText="1"/>
    </xf>
    <xf numFmtId="164" fontId="5" fillId="0" borderId="0" xfId="1" applyNumberFormat="1" applyFont="1" applyAlignment="1">
      <alignment vertical="top" wrapText="1"/>
    </xf>
    <xf numFmtId="0" fontId="2" fillId="2" borderId="0" xfId="0" applyFont="1" applyFill="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xf>
    <xf numFmtId="0" fontId="2" fillId="2" borderId="0" xfId="0" applyFont="1" applyFill="1" applyAlignment="1">
      <alignment horizontal="center"/>
    </xf>
    <xf numFmtId="0" fontId="2" fillId="3" borderId="1" xfId="0" applyFont="1" applyFill="1" applyBorder="1"/>
    <xf numFmtId="0" fontId="2" fillId="3" borderId="1" xfId="0" applyFont="1" applyFill="1" applyBorder="1" applyAlignment="1"/>
    <xf numFmtId="0" fontId="2" fillId="3" borderId="1" xfId="0" applyFont="1" applyFill="1" applyBorder="1" applyAlignment="1">
      <alignment horizontal="center"/>
    </xf>
    <xf numFmtId="164" fontId="2" fillId="3" borderId="1" xfId="1" applyNumberFormat="1" applyFont="1" applyFill="1" applyBorder="1" applyAlignment="1">
      <alignment horizontal="center" wrapText="1"/>
    </xf>
    <xf numFmtId="0" fontId="7" fillId="0" borderId="0" xfId="0" applyFont="1"/>
    <xf numFmtId="0" fontId="5" fillId="3" borderId="0" xfId="0" applyFont="1" applyFill="1"/>
    <xf numFmtId="0" fontId="0" fillId="3" borderId="0" xfId="0" applyFill="1"/>
    <xf numFmtId="0" fontId="2" fillId="3" borderId="0" xfId="0" applyFont="1" applyFill="1" applyAlignment="1"/>
    <xf numFmtId="164" fontId="2" fillId="3" borderId="0" xfId="1" applyNumberFormat="1" applyFont="1" applyFill="1"/>
    <xf numFmtId="164" fontId="5" fillId="0" borderId="0" xfId="1" applyNumberFormat="1" applyFont="1"/>
    <xf numFmtId="0" fontId="2" fillId="3" borderId="1" xfId="0" applyFont="1" applyFill="1" applyBorder="1" applyAlignment="1">
      <alignment horizontal="center" wrapText="1"/>
    </xf>
    <xf numFmtId="0" fontId="0" fillId="0" borderId="0" xfId="0" applyFont="1" applyAlignment="1"/>
    <xf numFmtId="14" fontId="9" fillId="0" borderId="0" xfId="1" applyNumberFormat="1" applyFont="1"/>
    <xf numFmtId="0" fontId="11" fillId="0" borderId="0" xfId="0" applyFont="1"/>
    <xf numFmtId="164" fontId="1" fillId="0" borderId="0" xfId="1" applyNumberFormat="1" applyFont="1" applyAlignment="1">
      <alignment vertical="center"/>
    </xf>
    <xf numFmtId="0" fontId="0" fillId="0" borderId="0" xfId="0" applyAlignment="1">
      <alignment vertical="center"/>
    </xf>
    <xf numFmtId="0" fontId="10" fillId="0" borderId="0" xfId="0" applyFont="1" applyAlignment="1">
      <alignment vertical="top" wrapText="1"/>
    </xf>
    <xf numFmtId="0" fontId="8" fillId="0" borderId="0" xfId="0" applyFont="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topLeftCell="A36" zoomScale="90" zoomScaleNormal="90" workbookViewId="0">
      <selection activeCell="C44" sqref="C44"/>
    </sheetView>
  </sheetViews>
  <sheetFormatPr defaultRowHeight="14.4" x14ac:dyDescent="0.3"/>
  <cols>
    <col min="1" max="1" width="4.88671875" style="24" customWidth="1"/>
    <col min="2" max="2" width="8.109375" style="12" customWidth="1"/>
    <col min="3" max="3" width="101.44140625" customWidth="1"/>
    <col min="4" max="4" width="26.6640625" customWidth="1"/>
    <col min="5" max="5" width="39.5546875" customWidth="1"/>
    <col min="6" max="6" width="35.88671875" customWidth="1"/>
    <col min="7" max="7" width="34.33203125" customWidth="1"/>
    <col min="8" max="8" width="26.6640625" style="2" customWidth="1"/>
    <col min="9" max="9" width="4" customWidth="1"/>
  </cols>
  <sheetData>
    <row r="1" spans="1:9" ht="18" x14ac:dyDescent="0.35">
      <c r="A1" s="46" t="s">
        <v>70</v>
      </c>
    </row>
    <row r="3" spans="1:9" ht="21" x14ac:dyDescent="0.4">
      <c r="A3" s="37" t="s">
        <v>69</v>
      </c>
      <c r="H3" s="45">
        <f ca="1">TODAY()</f>
        <v>43963</v>
      </c>
    </row>
    <row r="4" spans="1:9" ht="21" x14ac:dyDescent="0.4">
      <c r="A4" s="37"/>
      <c r="H4" s="45"/>
    </row>
    <row r="5" spans="1:9" ht="62.25" customHeight="1" x14ac:dyDescent="0.4">
      <c r="A5" s="37"/>
      <c r="B5" s="49" t="s">
        <v>71</v>
      </c>
      <c r="C5" s="50"/>
      <c r="D5" s="50"/>
      <c r="E5" s="50"/>
      <c r="H5" s="45"/>
    </row>
    <row r="6" spans="1:9" ht="21" x14ac:dyDescent="0.4">
      <c r="A6" s="37"/>
      <c r="H6" s="45"/>
    </row>
    <row r="7" spans="1:9" ht="52.5" customHeight="1" thickBot="1" x14ac:dyDescent="0.35">
      <c r="A7" s="33"/>
      <c r="B7" s="34" t="s">
        <v>7</v>
      </c>
      <c r="C7" s="35" t="s">
        <v>49</v>
      </c>
      <c r="D7" s="43" t="s">
        <v>66</v>
      </c>
      <c r="E7" s="35" t="s">
        <v>50</v>
      </c>
      <c r="F7" s="35" t="s">
        <v>53</v>
      </c>
      <c r="G7" s="43" t="s">
        <v>88</v>
      </c>
      <c r="H7" s="36" t="s">
        <v>72</v>
      </c>
    </row>
    <row r="8" spans="1:9" s="7" customFormat="1" x14ac:dyDescent="0.3">
      <c r="A8" s="27"/>
      <c r="B8" s="14"/>
    </row>
    <row r="9" spans="1:9" s="7" customFormat="1" x14ac:dyDescent="0.3">
      <c r="A9" s="29" t="s">
        <v>74</v>
      </c>
      <c r="B9" s="17" t="s">
        <v>8</v>
      </c>
      <c r="C9" s="18"/>
      <c r="D9" s="18"/>
      <c r="E9" s="18"/>
      <c r="F9" s="18"/>
      <c r="G9" s="19"/>
      <c r="H9" s="19"/>
    </row>
    <row r="10" spans="1:9" s="7" customFormat="1" x14ac:dyDescent="0.3">
      <c r="A10" s="30"/>
      <c r="B10" s="14"/>
      <c r="C10" s="24" t="s">
        <v>27</v>
      </c>
      <c r="D10" s="24" t="s">
        <v>51</v>
      </c>
      <c r="E10" s="15" t="s">
        <v>60</v>
      </c>
      <c r="F10" s="16" t="s">
        <v>44</v>
      </c>
      <c r="G10" s="26">
        <v>28835451</v>
      </c>
      <c r="H10" s="28">
        <v>60527853</v>
      </c>
    </row>
    <row r="11" spans="1:9" s="7" customFormat="1" x14ac:dyDescent="0.3">
      <c r="A11" s="30"/>
      <c r="B11" s="14"/>
      <c r="C11" s="27" t="s">
        <v>28</v>
      </c>
      <c r="D11" s="27" t="s">
        <v>51</v>
      </c>
      <c r="E11" s="15" t="s">
        <v>60</v>
      </c>
      <c r="F11" s="16" t="s">
        <v>44</v>
      </c>
      <c r="G11" s="26"/>
      <c r="H11" s="28">
        <v>100000000</v>
      </c>
    </row>
    <row r="12" spans="1:9" s="7" customFormat="1" x14ac:dyDescent="0.3">
      <c r="A12" s="30"/>
      <c r="B12" s="14"/>
      <c r="C12" s="8" t="s">
        <v>48</v>
      </c>
      <c r="D12" s="8" t="s">
        <v>56</v>
      </c>
      <c r="E12" s="15" t="s">
        <v>60</v>
      </c>
      <c r="F12" s="16" t="s">
        <v>44</v>
      </c>
      <c r="G12" s="25"/>
      <c r="H12" s="25"/>
      <c r="I12" s="8"/>
    </row>
    <row r="13" spans="1:9" s="7" customFormat="1" x14ac:dyDescent="0.3">
      <c r="A13" s="30"/>
      <c r="B13" s="14"/>
      <c r="C13" s="8" t="s">
        <v>65</v>
      </c>
      <c r="D13" s="8" t="s">
        <v>56</v>
      </c>
      <c r="E13" s="15" t="s">
        <v>59</v>
      </c>
      <c r="F13" s="8" t="s">
        <v>1</v>
      </c>
      <c r="G13" s="25"/>
      <c r="H13" s="25"/>
      <c r="I13" s="8"/>
    </row>
    <row r="14" spans="1:9" s="7" customFormat="1" x14ac:dyDescent="0.3">
      <c r="A14" s="30"/>
      <c r="B14" s="14"/>
      <c r="G14" s="26"/>
      <c r="H14" s="6"/>
    </row>
    <row r="15" spans="1:9" s="7" customFormat="1" x14ac:dyDescent="0.3">
      <c r="A15" s="29" t="s">
        <v>75</v>
      </c>
      <c r="B15" s="17" t="s">
        <v>9</v>
      </c>
      <c r="C15" s="18"/>
      <c r="D15" s="18"/>
      <c r="E15" s="18"/>
      <c r="F15" s="18"/>
      <c r="G15" s="19"/>
      <c r="H15" s="19"/>
    </row>
    <row r="16" spans="1:9" s="7" customFormat="1" x14ac:dyDescent="0.3">
      <c r="A16" s="30"/>
      <c r="B16" s="14"/>
      <c r="C16" s="24" t="s">
        <v>37</v>
      </c>
      <c r="D16" s="24" t="s">
        <v>51</v>
      </c>
      <c r="E16" s="15" t="s">
        <v>61</v>
      </c>
      <c r="F16" s="7" t="s">
        <v>45</v>
      </c>
      <c r="G16" s="26">
        <v>12085611</v>
      </c>
      <c r="H16" s="28">
        <v>40000000</v>
      </c>
    </row>
    <row r="17" spans="1:8" s="7" customFormat="1" x14ac:dyDescent="0.3">
      <c r="A17" s="30"/>
      <c r="B17" s="14"/>
      <c r="C17" s="8" t="s">
        <v>48</v>
      </c>
      <c r="D17" s="8" t="s">
        <v>56</v>
      </c>
      <c r="E17" s="15" t="s">
        <v>61</v>
      </c>
      <c r="F17" s="7" t="s">
        <v>45</v>
      </c>
      <c r="G17" s="26"/>
      <c r="H17" s="28"/>
    </row>
    <row r="18" spans="1:8" x14ac:dyDescent="0.3">
      <c r="A18" s="31"/>
      <c r="G18" s="11"/>
    </row>
    <row r="19" spans="1:8" x14ac:dyDescent="0.3">
      <c r="A19" s="32" t="s">
        <v>76</v>
      </c>
      <c r="B19" s="20" t="s">
        <v>10</v>
      </c>
      <c r="C19" s="21"/>
      <c r="D19" s="21"/>
      <c r="E19" s="21"/>
      <c r="F19" s="21"/>
      <c r="G19" s="22"/>
      <c r="H19" s="22"/>
    </row>
    <row r="20" spans="1:8" x14ac:dyDescent="0.3">
      <c r="A20" s="31"/>
      <c r="C20" s="3" t="s">
        <v>52</v>
      </c>
      <c r="D20" s="3" t="s">
        <v>62</v>
      </c>
      <c r="E20" s="3" t="s">
        <v>54</v>
      </c>
      <c r="F20" s="3" t="s">
        <v>83</v>
      </c>
      <c r="G20" s="11"/>
      <c r="H20" s="10"/>
    </row>
    <row r="21" spans="1:8" x14ac:dyDescent="0.3">
      <c r="A21" s="31"/>
      <c r="C21" s="3" t="s">
        <v>20</v>
      </c>
      <c r="D21" s="3" t="s">
        <v>62</v>
      </c>
      <c r="E21" s="3" t="s">
        <v>54</v>
      </c>
      <c r="F21" s="3" t="s">
        <v>12</v>
      </c>
      <c r="G21" s="11"/>
      <c r="H21" s="10"/>
    </row>
    <row r="22" spans="1:8" x14ac:dyDescent="0.3">
      <c r="A22" s="31"/>
      <c r="C22" s="3" t="s">
        <v>46</v>
      </c>
      <c r="D22" s="3" t="s">
        <v>62</v>
      </c>
      <c r="E22" s="3" t="s">
        <v>54</v>
      </c>
      <c r="F22" s="3" t="s">
        <v>47</v>
      </c>
      <c r="G22" s="11"/>
      <c r="H22" s="10"/>
    </row>
    <row r="23" spans="1:8" x14ac:dyDescent="0.3">
      <c r="A23" s="31"/>
      <c r="C23" s="3" t="s">
        <v>24</v>
      </c>
      <c r="D23" s="3" t="s">
        <v>62</v>
      </c>
      <c r="E23" s="3" t="s">
        <v>55</v>
      </c>
      <c r="F23" s="3" t="s">
        <v>18</v>
      </c>
      <c r="G23" s="11"/>
      <c r="H23" s="10"/>
    </row>
    <row r="24" spans="1:8" x14ac:dyDescent="0.3">
      <c r="A24" s="31"/>
      <c r="G24" s="11"/>
    </row>
    <row r="25" spans="1:8" x14ac:dyDescent="0.3">
      <c r="A25" s="32" t="s">
        <v>77</v>
      </c>
      <c r="B25" s="20" t="s">
        <v>11</v>
      </c>
      <c r="C25" s="21"/>
      <c r="D25" s="21"/>
      <c r="E25" s="21"/>
      <c r="F25" s="21"/>
      <c r="G25" s="22"/>
      <c r="H25" s="22"/>
    </row>
    <row r="26" spans="1:8" x14ac:dyDescent="0.3">
      <c r="A26" s="31"/>
      <c r="C26" s="3" t="s">
        <v>57</v>
      </c>
      <c r="D26" s="3" t="s">
        <v>62</v>
      </c>
      <c r="E26" s="3" t="s">
        <v>59</v>
      </c>
      <c r="F26" s="3" t="s">
        <v>15</v>
      </c>
      <c r="G26" s="11"/>
      <c r="H26" s="10"/>
    </row>
    <row r="27" spans="1:8" x14ac:dyDescent="0.3">
      <c r="A27" s="31"/>
      <c r="C27" s="3" t="s">
        <v>21</v>
      </c>
      <c r="D27" s="3" t="s">
        <v>62</v>
      </c>
      <c r="E27" s="3" t="s">
        <v>59</v>
      </c>
      <c r="F27" s="3" t="s">
        <v>68</v>
      </c>
      <c r="G27" s="11"/>
      <c r="H27" s="10"/>
    </row>
    <row r="28" spans="1:8" x14ac:dyDescent="0.3">
      <c r="A28" s="31"/>
      <c r="C28" s="3" t="s">
        <v>58</v>
      </c>
      <c r="D28" s="3" t="s">
        <v>62</v>
      </c>
      <c r="E28" s="3" t="s">
        <v>54</v>
      </c>
      <c r="F28" s="3" t="s">
        <v>22</v>
      </c>
      <c r="G28" s="11"/>
      <c r="H28" s="10"/>
    </row>
    <row r="29" spans="1:8" x14ac:dyDescent="0.3">
      <c r="A29" s="31"/>
      <c r="C29" s="3" t="s">
        <v>23</v>
      </c>
      <c r="D29" s="3" t="s">
        <v>63</v>
      </c>
      <c r="E29" s="3" t="s">
        <v>54</v>
      </c>
      <c r="F29" s="3" t="s">
        <v>19</v>
      </c>
      <c r="G29" s="11"/>
      <c r="H29" s="10"/>
    </row>
    <row r="30" spans="1:8" x14ac:dyDescent="0.3">
      <c r="A30" s="31"/>
      <c r="G30" s="11"/>
    </row>
    <row r="31" spans="1:8" x14ac:dyDescent="0.3">
      <c r="A31" s="32" t="s">
        <v>78</v>
      </c>
      <c r="B31" s="20" t="s">
        <v>64</v>
      </c>
      <c r="C31" s="23"/>
      <c r="D31" s="23"/>
      <c r="E31" s="23"/>
      <c r="F31" s="21"/>
      <c r="G31" s="22"/>
      <c r="H31" s="22"/>
    </row>
    <row r="32" spans="1:8" x14ac:dyDescent="0.3">
      <c r="A32" s="31"/>
      <c r="C32" s="3" t="s">
        <v>33</v>
      </c>
      <c r="D32" s="3" t="s">
        <v>62</v>
      </c>
      <c r="E32" s="3" t="s">
        <v>54</v>
      </c>
      <c r="F32" s="3" t="s">
        <v>89</v>
      </c>
      <c r="G32" s="11"/>
      <c r="H32" s="10"/>
    </row>
    <row r="33" spans="1:8" x14ac:dyDescent="0.3">
      <c r="A33" s="31"/>
      <c r="C33" s="3" t="s">
        <v>34</v>
      </c>
      <c r="D33" s="3" t="s">
        <v>62</v>
      </c>
      <c r="E33" s="3" t="s">
        <v>54</v>
      </c>
      <c r="F33" s="3" t="s">
        <v>89</v>
      </c>
      <c r="G33" s="11"/>
      <c r="H33" s="10"/>
    </row>
    <row r="34" spans="1:8" x14ac:dyDescent="0.3">
      <c r="A34" s="31"/>
      <c r="C34" s="3" t="s">
        <v>35</v>
      </c>
      <c r="D34" s="3" t="s">
        <v>62</v>
      </c>
      <c r="E34" s="3" t="s">
        <v>54</v>
      </c>
      <c r="F34" s="3" t="s">
        <v>36</v>
      </c>
      <c r="G34" s="11"/>
      <c r="H34" s="10"/>
    </row>
    <row r="35" spans="1:8" x14ac:dyDescent="0.3">
      <c r="A35" s="31"/>
      <c r="C35" s="3" t="s">
        <v>2</v>
      </c>
      <c r="D35" s="3" t="s">
        <v>56</v>
      </c>
      <c r="E35" s="3" t="s">
        <v>54</v>
      </c>
      <c r="F35" s="3" t="s">
        <v>38</v>
      </c>
      <c r="G35" s="11"/>
      <c r="H35" s="10"/>
    </row>
    <row r="36" spans="1:8" x14ac:dyDescent="0.3">
      <c r="A36" s="31"/>
      <c r="C36" s="3"/>
      <c r="D36" s="3"/>
      <c r="E36" s="3"/>
      <c r="G36" s="11"/>
    </row>
    <row r="37" spans="1:8" x14ac:dyDescent="0.3">
      <c r="A37" s="32" t="s">
        <v>79</v>
      </c>
      <c r="B37" s="20" t="s">
        <v>13</v>
      </c>
      <c r="C37" s="21"/>
      <c r="D37" s="21"/>
      <c r="E37" s="21"/>
      <c r="F37" s="21"/>
      <c r="G37" s="22"/>
      <c r="H37" s="22"/>
    </row>
    <row r="38" spans="1:8" x14ac:dyDescent="0.3">
      <c r="C38" s="24" t="s">
        <v>40</v>
      </c>
      <c r="D38" s="24" t="s">
        <v>51</v>
      </c>
      <c r="E38" s="3" t="s">
        <v>54</v>
      </c>
      <c r="F38" s="24" t="s">
        <v>0</v>
      </c>
      <c r="G38" s="47">
        <v>305898566</v>
      </c>
      <c r="H38" s="42"/>
    </row>
    <row r="39" spans="1:8" x14ac:dyDescent="0.3">
      <c r="C39" s="24" t="s">
        <v>41</v>
      </c>
      <c r="D39" s="24" t="s">
        <v>51</v>
      </c>
      <c r="E39" s="3" t="s">
        <v>54</v>
      </c>
      <c r="F39" s="24" t="s">
        <v>0</v>
      </c>
      <c r="G39" s="48"/>
      <c r="H39" s="42"/>
    </row>
    <row r="40" spans="1:8" x14ac:dyDescent="0.3">
      <c r="C40" s="3" t="s">
        <v>16</v>
      </c>
      <c r="D40" s="3" t="s">
        <v>63</v>
      </c>
      <c r="E40" s="3" t="s">
        <v>54</v>
      </c>
      <c r="F40" s="3" t="s">
        <v>0</v>
      </c>
      <c r="G40" s="11"/>
      <c r="H40" s="10"/>
    </row>
    <row r="41" spans="1:8" x14ac:dyDescent="0.3">
      <c r="A41" s="31"/>
      <c r="C41" s="3" t="s">
        <v>26</v>
      </c>
      <c r="D41" s="3" t="s">
        <v>62</v>
      </c>
      <c r="E41" s="3" t="s">
        <v>54</v>
      </c>
      <c r="F41" s="3" t="s">
        <v>0</v>
      </c>
      <c r="G41" s="11"/>
      <c r="H41" s="10"/>
    </row>
    <row r="42" spans="1:8" x14ac:dyDescent="0.3">
      <c r="C42" s="3" t="s">
        <v>25</v>
      </c>
      <c r="D42" s="3" t="s">
        <v>63</v>
      </c>
      <c r="E42" s="3" t="s">
        <v>54</v>
      </c>
      <c r="F42" s="3" t="s">
        <v>0</v>
      </c>
      <c r="G42" s="11"/>
      <c r="H42" s="10"/>
    </row>
    <row r="43" spans="1:8" x14ac:dyDescent="0.3">
      <c r="C43" s="3" t="s">
        <v>67</v>
      </c>
      <c r="D43" s="3" t="s">
        <v>63</v>
      </c>
      <c r="E43" s="3" t="s">
        <v>54</v>
      </c>
      <c r="F43" s="3" t="s">
        <v>0</v>
      </c>
      <c r="G43" s="11"/>
      <c r="H43" s="10"/>
    </row>
    <row r="44" spans="1:8" x14ac:dyDescent="0.3">
      <c r="A44" s="31"/>
      <c r="C44" s="3" t="s">
        <v>90</v>
      </c>
      <c r="D44" s="3" t="s">
        <v>62</v>
      </c>
      <c r="E44" s="3" t="s">
        <v>54</v>
      </c>
      <c r="F44" s="3" t="s">
        <v>0</v>
      </c>
      <c r="G44" s="11"/>
    </row>
    <row r="45" spans="1:8" x14ac:dyDescent="0.3">
      <c r="A45" s="32" t="s">
        <v>80</v>
      </c>
      <c r="B45" s="20" t="s">
        <v>73</v>
      </c>
      <c r="C45" s="23"/>
      <c r="D45" s="23"/>
      <c r="E45" s="23"/>
      <c r="F45" s="21"/>
      <c r="G45" s="22"/>
      <c r="H45" s="22"/>
    </row>
    <row r="46" spans="1:8" x14ac:dyDescent="0.3">
      <c r="A46" s="31"/>
      <c r="C46" s="3" t="s">
        <v>17</v>
      </c>
      <c r="D46" s="3" t="s">
        <v>62</v>
      </c>
      <c r="E46" s="3" t="s">
        <v>54</v>
      </c>
      <c r="F46" s="3" t="s">
        <v>0</v>
      </c>
      <c r="G46" s="11">
        <v>6999268</v>
      </c>
      <c r="H46" s="10"/>
    </row>
    <row r="47" spans="1:8" x14ac:dyDescent="0.3">
      <c r="A47" s="31"/>
      <c r="C47" s="3" t="s">
        <v>29</v>
      </c>
      <c r="D47" s="3" t="s">
        <v>62</v>
      </c>
      <c r="E47" s="3" t="s">
        <v>54</v>
      </c>
      <c r="F47" s="3" t="s">
        <v>0</v>
      </c>
      <c r="G47" s="11"/>
      <c r="H47" s="10"/>
    </row>
    <row r="48" spans="1:8" x14ac:dyDescent="0.3">
      <c r="A48" s="31"/>
      <c r="C48" s="3" t="s">
        <v>87</v>
      </c>
      <c r="D48" s="3" t="s">
        <v>63</v>
      </c>
      <c r="E48" s="3" t="s">
        <v>54</v>
      </c>
      <c r="F48" s="3" t="s">
        <v>0</v>
      </c>
      <c r="G48" s="11"/>
    </row>
    <row r="49" spans="1:8" x14ac:dyDescent="0.3">
      <c r="A49" s="32" t="s">
        <v>81</v>
      </c>
      <c r="B49" s="20" t="s">
        <v>14</v>
      </c>
      <c r="C49" s="23"/>
      <c r="D49" s="23"/>
      <c r="E49" s="23"/>
      <c r="F49" s="21"/>
      <c r="G49" s="22"/>
      <c r="H49" s="22"/>
    </row>
    <row r="50" spans="1:8" x14ac:dyDescent="0.3">
      <c r="A50" s="31"/>
      <c r="C50" s="3" t="s">
        <v>3</v>
      </c>
      <c r="D50" s="3" t="s">
        <v>63</v>
      </c>
      <c r="E50" s="3" t="s">
        <v>60</v>
      </c>
      <c r="F50" s="3" t="s">
        <v>4</v>
      </c>
      <c r="G50" s="11">
        <v>18595836</v>
      </c>
      <c r="H50" s="10"/>
    </row>
    <row r="51" spans="1:8" x14ac:dyDescent="0.3">
      <c r="A51" s="31"/>
      <c r="C51" s="3" t="s">
        <v>5</v>
      </c>
      <c r="D51" s="3" t="s">
        <v>63</v>
      </c>
      <c r="E51" s="3" t="s">
        <v>60</v>
      </c>
      <c r="F51" s="3" t="s">
        <v>6</v>
      </c>
      <c r="G51" s="11">
        <v>6264913</v>
      </c>
      <c r="H51" s="10"/>
    </row>
    <row r="52" spans="1:8" x14ac:dyDescent="0.3">
      <c r="A52" s="31"/>
      <c r="C52" s="3" t="s">
        <v>82</v>
      </c>
      <c r="D52" s="3" t="s">
        <v>63</v>
      </c>
      <c r="E52" s="3" t="s">
        <v>60</v>
      </c>
      <c r="F52" s="3" t="s">
        <v>85</v>
      </c>
      <c r="G52" s="11"/>
      <c r="H52" s="10"/>
    </row>
    <row r="53" spans="1:8" x14ac:dyDescent="0.3">
      <c r="A53" s="31"/>
      <c r="C53" s="3" t="s">
        <v>84</v>
      </c>
      <c r="D53" s="3" t="s">
        <v>56</v>
      </c>
      <c r="E53" s="3" t="s">
        <v>54</v>
      </c>
      <c r="F53" s="3" t="s">
        <v>86</v>
      </c>
      <c r="G53" s="11">
        <v>46532812</v>
      </c>
      <c r="H53" s="10"/>
    </row>
    <row r="55" spans="1:8" x14ac:dyDescent="0.3">
      <c r="A55" s="38"/>
      <c r="B55" s="40" t="s">
        <v>30</v>
      </c>
      <c r="C55" s="39"/>
      <c r="D55" s="39"/>
      <c r="E55" s="39"/>
      <c r="F55" s="39"/>
      <c r="G55" s="39"/>
      <c r="H55" s="41">
        <f>SUM(H10:H54)</f>
        <v>200527853</v>
      </c>
    </row>
    <row r="57" spans="1:8" ht="15" thickBot="1" x14ac:dyDescent="0.35">
      <c r="B57" s="13" t="s">
        <v>31</v>
      </c>
      <c r="C57" s="1"/>
      <c r="D57" s="1"/>
      <c r="E57" s="1"/>
      <c r="F57" s="1"/>
      <c r="G57" s="1"/>
      <c r="H57" s="9">
        <v>1250000000</v>
      </c>
    </row>
    <row r="58" spans="1:8" x14ac:dyDescent="0.3">
      <c r="C58" t="s">
        <v>39</v>
      </c>
      <c r="H58" s="2">
        <f>+H10+H11+H16+H38+H39</f>
        <v>200527853</v>
      </c>
    </row>
    <row r="59" spans="1:8" x14ac:dyDescent="0.3">
      <c r="C59" s="3" t="s">
        <v>42</v>
      </c>
      <c r="D59" s="3"/>
      <c r="E59" s="3"/>
      <c r="F59" s="3"/>
      <c r="G59" s="3"/>
      <c r="H59" s="10">
        <f>+H55-H58</f>
        <v>0</v>
      </c>
    </row>
    <row r="60" spans="1:8" x14ac:dyDescent="0.3">
      <c r="C60" s="4" t="s">
        <v>43</v>
      </c>
      <c r="D60" s="4"/>
      <c r="E60" s="4"/>
      <c r="F60" s="4"/>
      <c r="G60" s="4"/>
      <c r="H60" s="5">
        <f>+H58+H59</f>
        <v>200527853</v>
      </c>
    </row>
    <row r="61" spans="1:8" x14ac:dyDescent="0.3">
      <c r="C61" s="44" t="s">
        <v>32</v>
      </c>
      <c r="D61" s="44"/>
      <c r="E61" s="44"/>
      <c r="F61" s="15"/>
      <c r="G61" s="15"/>
      <c r="H61" s="11">
        <f>+H57-H55</f>
        <v>1049472147</v>
      </c>
    </row>
  </sheetData>
  <mergeCells count="2">
    <mergeCell ref="G38:G39"/>
    <mergeCell ref="B5:E5"/>
  </mergeCells>
  <pageMargins left="0.7" right="0.7" top="0.75" bottom="0.75" header="0.3" footer="0.3"/>
  <pageSetup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DRAFT Discussion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2020-05-12T13:54:06Z</dcterms:created>
  <dcterms:modified xsi:type="dcterms:W3CDTF">2020-05-12T16:16:47Z</dcterms:modified>
</cp:coreProperties>
</file>